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rep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<sst xmlns="http://schemas.openxmlformats.org/spreadsheetml/2006/main" count="82" uniqueCount="67">
  <si>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18</t>
  </si>
  <si>
    <t>Результаты ГИА-9 по литературе</t>
  </si>
  <si>
    <t>073</t>
  </si>
  <si>
    <t>ПВО г.Краснодара</t>
  </si>
  <si>
    <t>НЕ ИЗМЕНЯТЬ Служебное поле</t>
  </si>
  <si>
    <t>№ п/п</t>
  </si>
  <si>
    <t>Код ОУ</t>
  </si>
  <si>
    <t>Класс</t>
  </si>
  <si>
    <t>Фамилия</t>
  </si>
  <si>
    <t>Имя</t>
  </si>
  <si>
    <t>Отчество</t>
  </si>
  <si>
    <t>Вар</t>
  </si>
  <si>
    <t>Часть 1</t>
  </si>
  <si>
    <t>Часть 2</t>
  </si>
  <si>
    <t>Сл1</t>
  </si>
  <si>
    <t>Сл2</t>
  </si>
  <si>
    <t>Маска ответов</t>
  </si>
  <si>
    <t>Верных ответов</t>
  </si>
  <si>
    <t>Оценка</t>
  </si>
  <si>
    <t>Задание 1</t>
  </si>
  <si>
    <t>Задание 2</t>
  </si>
  <si>
    <t>Задание 3</t>
  </si>
  <si>
    <t>К1</t>
  </si>
  <si>
    <t>К2</t>
  </si>
  <si>
    <t>К3</t>
  </si>
  <si>
    <t>К4</t>
  </si>
  <si>
    <t>К5</t>
  </si>
  <si>
    <t>С1</t>
  </si>
  <si>
    <t>С2</t>
  </si>
  <si>
    <t>С3</t>
  </si>
  <si>
    <t>С4</t>
  </si>
  <si>
    <t>С5</t>
  </si>
  <si>
    <t>С6</t>
  </si>
  <si>
    <t>С7</t>
  </si>
  <si>
    <t>С8</t>
  </si>
  <si>
    <t>С9</t>
  </si>
  <si>
    <t>С10</t>
  </si>
  <si>
    <t>С11</t>
  </si>
  <si>
    <t>С12</t>
  </si>
  <si>
    <t>c13</t>
  </si>
  <si>
    <t>c14</t>
  </si>
  <si>
    <t>9В</t>
  </si>
  <si>
    <t>Елизавета</t>
  </si>
  <si>
    <t>9Г</t>
  </si>
  <si>
    <t>Валерия</t>
  </si>
  <si>
    <t>Юрьевна</t>
  </si>
  <si>
    <t>10E77497-C446-43A5-8A15-8AE231CA16C7</t>
  </si>
  <si>
    <t>007304</t>
  </si>
  <si>
    <t>9А</t>
  </si>
  <si>
    <t>Жукова</t>
  </si>
  <si>
    <t>Алексеевна</t>
  </si>
  <si>
    <t>FF1A2205-A1D3-48E0-B83C-F8F36661CF3C</t>
  </si>
  <si>
    <t>Кислицына</t>
  </si>
  <si>
    <t>Мария</t>
  </si>
  <si>
    <t>5520B5AB-D229-4E92-9FB4-F55194FD1BB5</t>
  </si>
  <si>
    <t>Журихина</t>
  </si>
  <si>
    <t>Рафаэльевна</t>
  </si>
  <si>
    <t>1C9DDA2D-CFD7-4721-A249-207838F8F9EB</t>
  </si>
  <si>
    <t>Кибирева</t>
  </si>
  <si>
    <t>Александра</t>
  </si>
  <si>
    <t xml:space="preserve">                 "4" - 1 человек</t>
  </si>
  <si>
    <t>Преподаватели в классах: Гаврилова Ю.Н., Липодат О.Н.</t>
  </si>
  <si>
    <t xml:space="preserve">                 "3" - 2 человека</t>
  </si>
  <si>
    <t>Оценки:  "5" - 1 человек</t>
  </si>
  <si>
    <t xml:space="preserve">                 "2" - 0 человек</t>
  </si>
  <si>
    <t>% качества - 50</t>
  </si>
  <si>
    <t>Средний балл - 3,75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</si>
</sst>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</numFmts>
  <fonts count="39"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0" fontId="0" fillId="0" borderId="0">
      <alignment/>
      <protection/>
    </xf>
    <xf numFmtId="45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33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19" fillId="33" borderId="1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E19"/>
  <sheetViews>
    <sheetView tabSelected="1" zoomScaleSheetLayoutView="100" zoomScalePageLayoutView="0" workbookViewId="0" topLeftCell="B4">
      <selection activeCell="AA14" sqref="AA14"/>
    </sheetView>
  </sheetViews>
  <sheetFormatPr defaultColWidth="8.88671875" defaultRowHeight="15"/>
  <cols>
    <col min="1" max="1" width="5.6640625" style="4" hidden="1" customWidth="1"/>
    <col min="2" max="2" width="4.77734375" style="4" customWidth="1"/>
    <col min="3" max="3" width="6.21484375" style="4" hidden="1" customWidth="1"/>
    <col min="4" max="4" width="6.21484375" style="4" customWidth="1"/>
    <col min="5" max="5" width="14.88671875" style="4" customWidth="1"/>
    <col min="6" max="6" width="14.10546875" style="4" customWidth="1"/>
    <col min="7" max="7" width="13.88671875" style="4" customWidth="1"/>
    <col min="8" max="8" width="6.6640625" style="4" customWidth="1"/>
    <col min="9" max="22" width="3.77734375" style="4" customWidth="1"/>
    <col min="23" max="24" width="2.77734375" style="4" hidden="1" customWidth="1"/>
    <col min="25" max="25" width="0.10546875" style="4" hidden="1" customWidth="1"/>
    <col min="26" max="27" width="9.6640625" style="4" customWidth="1"/>
    <col min="28" max="16384" width="8.88671875" style="4" customWidth="1"/>
  </cols>
  <sheetData>
    <row r="1" spans="1:27" ht="32.2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7.75" customHeight="1">
      <c r="A2" s="1" t="s">
        <v>2</v>
      </c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2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/>
      <c r="K3" s="8"/>
      <c r="L3" s="8"/>
      <c r="M3" s="8"/>
      <c r="N3" s="8"/>
      <c r="O3" s="8"/>
      <c r="P3" s="8"/>
      <c r="Q3" s="8"/>
      <c r="R3" s="8" t="s">
        <v>13</v>
      </c>
      <c r="S3" s="8"/>
      <c r="T3" s="8"/>
      <c r="U3" s="8"/>
      <c r="V3" s="8"/>
      <c r="W3" s="9" t="s">
        <v>14</v>
      </c>
      <c r="X3" s="9" t="s">
        <v>15</v>
      </c>
      <c r="Y3" s="8" t="s">
        <v>16</v>
      </c>
      <c r="Z3" s="8" t="s">
        <v>17</v>
      </c>
      <c r="AA3" s="8" t="s">
        <v>18</v>
      </c>
    </row>
    <row r="4" spans="1:27" ht="20.25">
      <c r="A4" s="10"/>
      <c r="B4" s="8"/>
      <c r="C4" s="8"/>
      <c r="D4" s="8"/>
      <c r="E4" s="8"/>
      <c r="F4" s="8"/>
      <c r="G4" s="8"/>
      <c r="H4" s="8"/>
      <c r="I4" s="8" t="s">
        <v>19</v>
      </c>
      <c r="J4" s="8"/>
      <c r="K4" s="8"/>
      <c r="L4" s="8" t="s">
        <v>20</v>
      </c>
      <c r="M4" s="8"/>
      <c r="N4" s="8"/>
      <c r="O4" s="8" t="s">
        <v>21</v>
      </c>
      <c r="P4" s="8"/>
      <c r="Q4" s="8"/>
      <c r="R4" s="8" t="s">
        <v>13</v>
      </c>
      <c r="S4" s="8"/>
      <c r="T4" s="8"/>
      <c r="U4" s="8"/>
      <c r="V4" s="8"/>
      <c r="W4" s="8"/>
      <c r="X4" s="8"/>
      <c r="Y4" s="8"/>
      <c r="Z4" s="8"/>
      <c r="AA4" s="8"/>
    </row>
    <row r="5" spans="1:27" ht="20.25">
      <c r="A5" s="10"/>
      <c r="B5" s="8"/>
      <c r="C5" s="8"/>
      <c r="D5" s="8"/>
      <c r="E5" s="8"/>
      <c r="F5" s="8"/>
      <c r="G5" s="8"/>
      <c r="H5" s="8"/>
      <c r="I5" s="11" t="s">
        <v>22</v>
      </c>
      <c r="J5" s="11" t="s">
        <v>23</v>
      </c>
      <c r="K5" s="11" t="s">
        <v>24</v>
      </c>
      <c r="L5" s="11" t="s">
        <v>22</v>
      </c>
      <c r="M5" s="11" t="s">
        <v>23</v>
      </c>
      <c r="N5" s="11" t="s">
        <v>24</v>
      </c>
      <c r="O5" s="11" t="s">
        <v>22</v>
      </c>
      <c r="P5" s="11" t="s">
        <v>23</v>
      </c>
      <c r="Q5" s="11" t="s">
        <v>24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8"/>
      <c r="X5" s="8"/>
      <c r="Y5" s="8"/>
      <c r="Z5" s="8"/>
      <c r="AA5" s="8"/>
    </row>
    <row r="6" spans="1:27" ht="40.5">
      <c r="A6" s="10"/>
      <c r="B6" s="8"/>
      <c r="C6" s="8"/>
      <c r="D6" s="8"/>
      <c r="E6" s="8"/>
      <c r="F6" s="8"/>
      <c r="G6" s="8"/>
      <c r="H6" s="8"/>
      <c r="I6" s="11" t="s">
        <v>27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1" t="s">
        <v>34</v>
      </c>
      <c r="Q6" s="11" t="s">
        <v>35</v>
      </c>
      <c r="R6" s="11" t="s">
        <v>36</v>
      </c>
      <c r="S6" s="11" t="s">
        <v>37</v>
      </c>
      <c r="T6" s="11" t="s">
        <v>38</v>
      </c>
      <c r="U6" s="11" t="s">
        <v>39</v>
      </c>
      <c r="V6" s="11" t="s">
        <v>40</v>
      </c>
      <c r="W6" s="8"/>
      <c r="X6" s="8"/>
      <c r="Y6" s="8"/>
      <c r="Z6" s="8"/>
      <c r="AA6" s="8"/>
    </row>
    <row r="7" spans="1:27" ht="24.75" customHeight="1">
      <c r="A7" s="12" t="s">
        <v>46</v>
      </c>
      <c r="B7" s="13">
        <v>1</v>
      </c>
      <c r="C7" s="13" t="s">
        <v>47</v>
      </c>
      <c r="D7" s="13" t="s">
        <v>48</v>
      </c>
      <c r="E7" s="14" t="s">
        <v>49</v>
      </c>
      <c r="F7" s="14" t="s">
        <v>44</v>
      </c>
      <c r="G7" s="14" t="s">
        <v>50</v>
      </c>
      <c r="H7" s="13">
        <v>1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2</v>
      </c>
      <c r="P7" s="13">
        <v>1</v>
      </c>
      <c r="Q7" s="13">
        <v>1</v>
      </c>
      <c r="R7" s="13">
        <v>2</v>
      </c>
      <c r="S7" s="13">
        <v>2</v>
      </c>
      <c r="T7" s="13">
        <v>1</v>
      </c>
      <c r="U7" s="13">
        <v>2</v>
      </c>
      <c r="V7" s="13">
        <v>1</v>
      </c>
      <c r="W7" s="15" t="str">
        <f>IF(I7=0,"0",IF(I7=1,"1",IF(I7=2,"2","?")))&amp;IF(J7=0,"0",IF(J7=1,"1",IF(J7=2,"2","?")))&amp;IF(K7=0,"0",IF(K7=1,"1",IF(K7=2,"2","?")))&amp;IF(L7=0,"0",IF(L7=1,"1",IF(L7=2,"2","?")))&amp;IF(M7=0,"0",IF(M7=1,"1",IF(M7=2,"2","?")))&amp;IF(N7=0,"0",IF(N7=1,"1",IF(N7=2,"2","?")))&amp;IF(O7=0,"0",IF(O7=1,"1",IF(O7=2,"2","?")))&amp;IF(P7=0,"0",IF(P7=1,"1",IF(P7=2,"2",IF(P7=3,"3",IF(P7=4,"4","?")))))&amp;IF(Q7=0,"0",IF(Q7=1,"1",IF(Q7=2,"2","?")))&amp;IF(R7=0,"0",IF(R7=1,"1",IF(R7=2,"2",IF(R7=3,"3","?"))))&amp;IF(S7=0,"0",IF(S7=1,"1",IF(S7=2,"2",IF(S7=3,"3","?"))))&amp;IF(T7=0,"0",IF(T7=1,"1",IF(T7=2,"2","?")))&amp;IF(U7=0,"0",IF(U7=1,"1",IF(U7=2,"2",IF(U7=3,"3","?"))))&amp;IF(V7=0,"0",IF(V7=1,"1",IF(V7=2,"2","?")))</f>
        <v>22222221122121</v>
      </c>
      <c r="X7" s="15" t="str">
        <f>IF(ISNUMBER(H7),IF(I7=0,"0(2)",IF(I7=1,"1(2)",IF(I7=2,"2(2)","?(2)")))&amp;IF(J7=0,"0(2)",IF(J7=1,"1(2)",IF(J7=2,"2(2)","?(2)")))&amp;IF(K7=0,"0(2)",IF(K7=1,"1(2)",IF(K7=2,"2(2)","?(2)")))&amp;IF(L7=0,"0(2)",IF(L7=1,"1(2)",IF(L7=2,"2(2)","?(2)")))&amp;IF(M7=0,"0(2)",IF(M7=1,"1(2)",IF(M7=2,"2(2)","?(2)")))&amp;IF(N7=0,"0(2)",IF(N7=1,"1(2)",IF(N7=2,"2(2)","?(2)")))&amp;IF(O7=0,"0(2)",IF(O7=1,"1(2)",IF(O7=2,"2(2)","?(2)")))&amp;IF(P7=0,"0(4)",IF(P7=1,"1(4)",IF(P7=2,"2(4)",IF(P7=3,"3(4)",IF(P7=4,"4(4)","?(4)")))))&amp;IF(Q7=0,"0(2)",IF(Q7=1,"1(2)",IF(Q7=2,"2(2)","?(2)")))&amp;IF(R7=0,"0(3)",IF(R7=1,"1(3)",IF(R7=2,"2(3)",IF(R7=3,"3(3)","?(3)")))),"Нет номера варианта")</f>
        <v>2(2)2(2)2(2)2(2)2(2)2(2)2(2)1(4)1(2)2(3)</v>
      </c>
      <c r="Y7" s="13" t="str">
        <f>IF(ISNUMBER(H7),X7&amp;IF(S7=0,"0(3)",IF(S7=1,"1(3)",IF(S7=2,"2(3)",IF(S7=3,"3(3)","?(3)"))))&amp;IF(T7=0,"0(2)",IF(T7=1,"1(2)",IF(T7=2,"2(2)","?(2)")))&amp;IF(U7=0,"0(3)",IF(U7=1,"1(3)",IF(U7=2,"2(3)",IF(U7=3,"3(3)","?(3)"))))&amp;IF(V7=0,"0(2)",IF(V7=1,"1(2)",IF(V7=2,"2(2)","?(2)"))),"")</f>
        <v>2(2)2(2)2(2)2(2)2(2)2(2)2(2)1(4)1(2)2(3)2(3)1(2)2(3)1(2)</v>
      </c>
      <c r="Z7" s="13">
        <f>IF(ISNUMBER(H7),IF(ISNUMBER(FIND("?",W7,1)),"Ошк С"&amp;FIND("?",W7,1),SUM(I7:V7)),"")</f>
        <v>24</v>
      </c>
      <c r="AA7" s="13">
        <f>IF(ISNUMBER(H7),IF(ISNUMBER(Z7),IF(Z7&lt;12,2,IF(Z7&lt;20,3,IF(Z7&lt;27,4,5))),""),"")</f>
        <v>4</v>
      </c>
    </row>
    <row r="8" spans="1:27" ht="24.75" customHeight="1">
      <c r="A8" s="12" t="s">
        <v>51</v>
      </c>
      <c r="B8" s="13">
        <v>2</v>
      </c>
      <c r="C8" s="13" t="s">
        <v>47</v>
      </c>
      <c r="D8" s="13" t="s">
        <v>48</v>
      </c>
      <c r="E8" s="14" t="s">
        <v>52</v>
      </c>
      <c r="F8" s="14" t="s">
        <v>53</v>
      </c>
      <c r="G8" s="14" t="s">
        <v>45</v>
      </c>
      <c r="H8" s="13">
        <v>2</v>
      </c>
      <c r="I8" s="13">
        <v>2</v>
      </c>
      <c r="J8" s="13">
        <v>2</v>
      </c>
      <c r="K8" s="13">
        <v>1</v>
      </c>
      <c r="L8" s="13">
        <v>2</v>
      </c>
      <c r="M8" s="13">
        <v>2</v>
      </c>
      <c r="N8" s="13">
        <v>1</v>
      </c>
      <c r="O8" s="13">
        <v>2</v>
      </c>
      <c r="P8" s="13">
        <v>2</v>
      </c>
      <c r="Q8" s="13">
        <v>2</v>
      </c>
      <c r="R8" s="13">
        <v>3</v>
      </c>
      <c r="S8" s="13">
        <v>3</v>
      </c>
      <c r="T8" s="13">
        <v>2</v>
      </c>
      <c r="U8" s="13">
        <v>3</v>
      </c>
      <c r="V8" s="13">
        <v>1</v>
      </c>
      <c r="W8" s="15" t="str">
        <f>IF(I8=0,"0",IF(I8=1,"1",IF(I8=2,"2","?")))&amp;IF(J8=0,"0",IF(J8=1,"1",IF(J8=2,"2","?")))&amp;IF(K8=0,"0",IF(K8=1,"1",IF(K8=2,"2","?")))&amp;IF(L8=0,"0",IF(L8=1,"1",IF(L8=2,"2","?")))&amp;IF(M8=0,"0",IF(M8=1,"1",IF(M8=2,"2","?")))&amp;IF(N8=0,"0",IF(N8=1,"1",IF(N8=2,"2","?")))&amp;IF(O8=0,"0",IF(O8=1,"1",IF(O8=2,"2","?")))&amp;IF(P8=0,"0",IF(P8=1,"1",IF(P8=2,"2",IF(P8=3,"3",IF(P8=4,"4","?")))))&amp;IF(Q8=0,"0",IF(Q8=1,"1",IF(Q8=2,"2","?")))&amp;IF(R8=0,"0",IF(R8=1,"1",IF(R8=2,"2",IF(R8=3,"3","?"))))&amp;IF(S8=0,"0",IF(S8=1,"1",IF(S8=2,"2",IF(S8=3,"3","?"))))&amp;IF(T8=0,"0",IF(T8=1,"1",IF(T8=2,"2","?")))&amp;IF(U8=0,"0",IF(U8=1,"1",IF(U8=2,"2",IF(U8=3,"3","?"))))&amp;IF(V8=0,"0",IF(V8=1,"1",IF(V8=2,"2","?")))</f>
        <v>22122122233231</v>
      </c>
      <c r="X8" s="15" t="str">
        <f>IF(ISNUMBER(H8),IF(I8=0,"0(2)",IF(I8=1,"1(2)",IF(I8=2,"2(2)","?(2)")))&amp;IF(J8=0,"0(2)",IF(J8=1,"1(2)",IF(J8=2,"2(2)","?(2)")))&amp;IF(K8=0,"0(2)",IF(K8=1,"1(2)",IF(K8=2,"2(2)","?(2)")))&amp;IF(L8=0,"0(2)",IF(L8=1,"1(2)",IF(L8=2,"2(2)","?(2)")))&amp;IF(M8=0,"0(2)",IF(M8=1,"1(2)",IF(M8=2,"2(2)","?(2)")))&amp;IF(N8=0,"0(2)",IF(N8=1,"1(2)",IF(N8=2,"2(2)","?(2)")))&amp;IF(O8=0,"0(2)",IF(O8=1,"1(2)",IF(O8=2,"2(2)","?(2)")))&amp;IF(P8=0,"0(4)",IF(P8=1,"1(4)",IF(P8=2,"2(4)",IF(P8=3,"3(4)",IF(P8=4,"4(4)","?(4)")))))&amp;IF(Q8=0,"0(2)",IF(Q8=1,"1(2)",IF(Q8=2,"2(2)","?(2)")))&amp;IF(R8=0,"0(3)",IF(R8=1,"1(3)",IF(R8=2,"2(3)",IF(R8=3,"3(3)","?(3)")))),"Нет номера варианта")</f>
        <v>2(2)2(2)1(2)2(2)2(2)1(2)2(2)2(4)2(2)3(3)</v>
      </c>
      <c r="Y8" s="13" t="str">
        <f>IF(ISNUMBER(H8),X8&amp;IF(S8=0,"0(3)",IF(S8=1,"1(3)",IF(S8=2,"2(3)",IF(S8=3,"3(3)","?(3)"))))&amp;IF(T8=0,"0(2)",IF(T8=1,"1(2)",IF(T8=2,"2(2)","?(2)")))&amp;IF(U8=0,"0(3)",IF(U8=1,"1(3)",IF(U8=2,"2(3)",IF(U8=3,"3(3)","?(3)"))))&amp;IF(V8=0,"0(2)",IF(V8=1,"1(2)",IF(V8=2,"2(2)","?(2)"))),"")</f>
        <v>2(2)2(2)1(2)2(2)2(2)1(2)2(2)2(4)2(2)3(3)3(3)2(2)3(3)1(2)</v>
      </c>
      <c r="Z8" s="13">
        <f>IF(ISNUMBER(H8),IF(ISNUMBER(FIND("?",W8,1)),"Ошк С"&amp;FIND("?",W8,1),SUM(I8:V8)),"")</f>
        <v>28</v>
      </c>
      <c r="AA8" s="13">
        <f>IF(ISNUMBER(H8),IF(ISNUMBER(Z8),IF(Z8&lt;12,2,IF(Z8&lt;20,3,IF(Z8&lt;27,4,5))),""),"")</f>
        <v>5</v>
      </c>
    </row>
    <row r="9" spans="1:27" ht="24.75" customHeight="1">
      <c r="A9" s="12" t="s">
        <v>54</v>
      </c>
      <c r="B9" s="13">
        <v>3</v>
      </c>
      <c r="C9" s="13" t="s">
        <v>47</v>
      </c>
      <c r="D9" s="13" t="s">
        <v>41</v>
      </c>
      <c r="E9" s="14" t="s">
        <v>55</v>
      </c>
      <c r="F9" s="14" t="s">
        <v>42</v>
      </c>
      <c r="G9" s="14" t="s">
        <v>56</v>
      </c>
      <c r="H9" s="13">
        <v>1</v>
      </c>
      <c r="I9" s="13">
        <v>2</v>
      </c>
      <c r="J9" s="13">
        <v>2</v>
      </c>
      <c r="K9" s="13">
        <v>1</v>
      </c>
      <c r="L9" s="13">
        <v>2</v>
      </c>
      <c r="M9" s="13">
        <v>2</v>
      </c>
      <c r="N9" s="13">
        <v>2</v>
      </c>
      <c r="O9" s="13">
        <v>2</v>
      </c>
      <c r="P9" s="13">
        <v>4</v>
      </c>
      <c r="Q9" s="13">
        <v>1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5" t="str">
        <f>IF(I9=0,"0",IF(I9=1,"1",IF(I9=2,"2","?")))&amp;IF(J9=0,"0",IF(J9=1,"1",IF(J9=2,"2","?")))&amp;IF(K9=0,"0",IF(K9=1,"1",IF(K9=2,"2","?")))&amp;IF(L9=0,"0",IF(L9=1,"1",IF(L9=2,"2","?")))&amp;IF(M9=0,"0",IF(M9=1,"1",IF(M9=2,"2","?")))&amp;IF(N9=0,"0",IF(N9=1,"1",IF(N9=2,"2","?")))&amp;IF(O9=0,"0",IF(O9=1,"1",IF(O9=2,"2","?")))&amp;IF(P9=0,"0",IF(P9=1,"1",IF(P9=2,"2",IF(P9=3,"3",IF(P9=4,"4","?")))))&amp;IF(Q9=0,"0",IF(Q9=1,"1",IF(Q9=2,"2","?")))&amp;IF(R9=0,"0",IF(R9=1,"1",IF(R9=2,"2",IF(R9=3,"3","?"))))&amp;IF(S9=0,"0",IF(S9=1,"1",IF(S9=2,"2",IF(S9=3,"3","?"))))&amp;IF(T9=0,"0",IF(T9=1,"1",IF(T9=2,"2","?")))&amp;IF(U9=0,"0",IF(U9=1,"1",IF(U9=2,"2",IF(U9=3,"3","?"))))&amp;IF(V9=0,"0",IF(V9=1,"1",IF(V9=2,"2","?")))</f>
        <v>22122224100000</v>
      </c>
      <c r="X9" s="15" t="str">
        <f>IF(ISNUMBER(H9),IF(I9=0,"0(2)",IF(I9=1,"1(2)",IF(I9=2,"2(2)","?(2)")))&amp;IF(J9=0,"0(2)",IF(J9=1,"1(2)",IF(J9=2,"2(2)","?(2)")))&amp;IF(K9=0,"0(2)",IF(K9=1,"1(2)",IF(K9=2,"2(2)","?(2)")))&amp;IF(L9=0,"0(2)",IF(L9=1,"1(2)",IF(L9=2,"2(2)","?(2)")))&amp;IF(M9=0,"0(2)",IF(M9=1,"1(2)",IF(M9=2,"2(2)","?(2)")))&amp;IF(N9=0,"0(2)",IF(N9=1,"1(2)",IF(N9=2,"2(2)","?(2)")))&amp;IF(O9=0,"0(2)",IF(O9=1,"1(2)",IF(O9=2,"2(2)","?(2)")))&amp;IF(P9=0,"0(4)",IF(P9=1,"1(4)",IF(P9=2,"2(4)",IF(P9=3,"3(4)",IF(P9=4,"4(4)","?(4)")))))&amp;IF(Q9=0,"0(2)",IF(Q9=1,"1(2)",IF(Q9=2,"2(2)","?(2)")))&amp;IF(R9=0,"0(3)",IF(R9=1,"1(3)",IF(R9=2,"2(3)",IF(R9=3,"3(3)","?(3)")))),"Нет номера варианта")</f>
        <v>2(2)2(2)1(2)2(2)2(2)2(2)2(2)4(4)1(2)0(3)</v>
      </c>
      <c r="Y9" s="13" t="str">
        <f>IF(ISNUMBER(H9),X9&amp;IF(S9=0,"0(3)",IF(S9=1,"1(3)",IF(S9=2,"2(3)",IF(S9=3,"3(3)","?(3)"))))&amp;IF(T9=0,"0(2)",IF(T9=1,"1(2)",IF(T9=2,"2(2)","?(2)")))&amp;IF(U9=0,"0(3)",IF(U9=1,"1(3)",IF(U9=2,"2(3)",IF(U9=3,"3(3)","?(3)"))))&amp;IF(V9=0,"0(2)",IF(V9=1,"1(2)",IF(V9=2,"2(2)","?(2)"))),"")</f>
        <v>2(2)2(2)1(2)2(2)2(2)2(2)2(2)4(4)1(2)0(3)0(3)0(2)0(3)0(2)</v>
      </c>
      <c r="Z9" s="13">
        <f>IF(ISNUMBER(H9),IF(ISNUMBER(FIND("?",W9,1)),"Ошк С"&amp;FIND("?",W9,1),SUM(I9:V9)),"")</f>
        <v>18</v>
      </c>
      <c r="AA9" s="13">
        <f>IF(ISNUMBER(H9),IF(ISNUMBER(Z9),IF(Z9&lt;12,2,IF(Z9&lt;20,3,IF(Z9&lt;27,4,5))),""),"")</f>
        <v>3</v>
      </c>
    </row>
    <row r="10" spans="1:27" ht="24.75" customHeight="1">
      <c r="A10" s="12" t="s">
        <v>57</v>
      </c>
      <c r="B10" s="13">
        <v>14</v>
      </c>
      <c r="C10" s="13" t="s">
        <v>47</v>
      </c>
      <c r="D10" s="13" t="s">
        <v>43</v>
      </c>
      <c r="E10" s="14" t="s">
        <v>58</v>
      </c>
      <c r="F10" s="14" t="s">
        <v>59</v>
      </c>
      <c r="G10" s="14" t="s">
        <v>50</v>
      </c>
      <c r="H10" s="13">
        <v>2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2</v>
      </c>
      <c r="R10" s="13">
        <v>1</v>
      </c>
      <c r="S10" s="13">
        <v>0</v>
      </c>
      <c r="T10" s="13">
        <v>1</v>
      </c>
      <c r="U10" s="13">
        <v>3</v>
      </c>
      <c r="V10" s="13">
        <v>2</v>
      </c>
      <c r="W10" s="15" t="str">
        <f>IF(I10=0,"0",IF(I10=1,"1",IF(I10=2,"2","?")))&amp;IF(J10=0,"0",IF(J10=1,"1",IF(J10=2,"2","?")))&amp;IF(K10=0,"0",IF(K10=1,"1",IF(K10=2,"2","?")))&amp;IF(L10=0,"0",IF(L10=1,"1",IF(L10=2,"2","?")))&amp;IF(M10=0,"0",IF(M10=1,"1",IF(M10=2,"2","?")))&amp;IF(N10=0,"0",IF(N10=1,"1",IF(N10=2,"2","?")))&amp;IF(O10=0,"0",IF(O10=1,"1",IF(O10=2,"2","?")))&amp;IF(P10=0,"0",IF(P10=1,"1",IF(P10=2,"2",IF(P10=3,"3",IF(P10=4,"4","?")))))&amp;IF(Q10=0,"0",IF(Q10=1,"1",IF(Q10=2,"2","?")))&amp;IF(R10=0,"0",IF(R10=1,"1",IF(R10=2,"2",IF(R10=3,"3","?"))))&amp;IF(S10=0,"0",IF(S10=1,"1",IF(S10=2,"2",IF(S10=3,"3","?"))))&amp;IF(T10=0,"0",IF(T10=1,"1",IF(T10=2,"2","?")))&amp;IF(U10=0,"0",IF(U10=1,"1",IF(U10=2,"2",IF(U10=3,"3","?"))))&amp;IF(V10=0,"0",IF(V10=1,"1",IF(V10=2,"2","?")))</f>
        <v>11111111210132</v>
      </c>
      <c r="X10" s="15" t="str">
        <f>IF(ISNUMBER(H10),IF(I10=0,"0(2)",IF(I10=1,"1(2)",IF(I10=2,"2(2)","?(2)")))&amp;IF(J10=0,"0(2)",IF(J10=1,"1(2)",IF(J10=2,"2(2)","?(2)")))&amp;IF(K10=0,"0(2)",IF(K10=1,"1(2)",IF(K10=2,"2(2)","?(2)")))&amp;IF(L10=0,"0(2)",IF(L10=1,"1(2)",IF(L10=2,"2(2)","?(2)")))&amp;IF(M10=0,"0(2)",IF(M10=1,"1(2)",IF(M10=2,"2(2)","?(2)")))&amp;IF(N10=0,"0(2)",IF(N10=1,"1(2)",IF(N10=2,"2(2)","?(2)")))&amp;IF(O10=0,"0(2)",IF(O10=1,"1(2)",IF(O10=2,"2(2)","?(2)")))&amp;IF(P10=0,"0(4)",IF(P10=1,"1(4)",IF(P10=2,"2(4)",IF(P10=3,"3(4)",IF(P10=4,"4(4)","?(4)")))))&amp;IF(Q10=0,"0(2)",IF(Q10=1,"1(2)",IF(Q10=2,"2(2)","?(2)")))&amp;IF(R10=0,"0(3)",IF(R10=1,"1(3)",IF(R10=2,"2(3)",IF(R10=3,"3(3)","?(3)")))),"Нет номера варианта")</f>
        <v>1(2)1(2)1(2)1(2)1(2)1(2)1(2)1(4)2(2)1(3)</v>
      </c>
      <c r="Y10" s="13" t="str">
        <f>IF(ISNUMBER(H10),X10&amp;IF(S10=0,"0(3)",IF(S10=1,"1(3)",IF(S10=2,"2(3)",IF(S10=3,"3(3)","?(3)"))))&amp;IF(T10=0,"0(2)",IF(T10=1,"1(2)",IF(T10=2,"2(2)","?(2)")))&amp;IF(U10=0,"0(3)",IF(U10=1,"1(3)",IF(U10=2,"2(3)",IF(U10=3,"3(3)","?(3)"))))&amp;IF(V10=0,"0(2)",IF(V10=1,"1(2)",IF(V10=2,"2(2)","?(2)"))),"")</f>
        <v>1(2)1(2)1(2)1(2)1(2)1(2)1(2)1(4)2(2)1(3)0(3)1(2)3(3)2(2)</v>
      </c>
      <c r="Z10" s="13">
        <f>IF(ISNUMBER(H10),IF(ISNUMBER(FIND("?",W10,1)),"Ошк С"&amp;FIND("?",W10,1),SUM(I10:V10)),"")</f>
        <v>17</v>
      </c>
      <c r="AA10" s="13">
        <f>IF(ISNUMBER(H10),IF(ISNUMBER(Z10),IF(Z10&lt;12,2,IF(Z10&lt;20,3,IF(Z10&lt;27,4,5))),""),"")</f>
        <v>3</v>
      </c>
    </row>
    <row r="12" spans="5:31" ht="20.25">
      <c r="E12" s="16" t="s">
        <v>61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8"/>
      <c r="AC12" s="18"/>
      <c r="AD12" s="18"/>
      <c r="AE12" s="18"/>
    </row>
    <row r="13" spans="5:31" ht="20.25"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5:31" ht="20.25">
      <c r="E14" s="16" t="s">
        <v>63</v>
      </c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5:31" ht="20.25">
      <c r="E15" s="16" t="s">
        <v>60</v>
      </c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5:31" ht="20.25">
      <c r="E16" s="16" t="s">
        <v>62</v>
      </c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5:31" ht="20.25">
      <c r="E17" s="16" t="s">
        <v>64</v>
      </c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5:31" ht="20.25">
      <c r="E18" s="16" t="s">
        <v>65</v>
      </c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5:31" ht="20.25">
      <c r="E19" s="16" t="s">
        <v>66</v>
      </c>
      <c r="F19" s="16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</sheetData>
  <sheetProtection/>
  <mergeCells count="27">
    <mergeCell ref="E18:G18"/>
    <mergeCell ref="E19:G19"/>
    <mergeCell ref="E12:AA12"/>
    <mergeCell ref="F3:F6"/>
    <mergeCell ref="E14:G14"/>
    <mergeCell ref="E15:G15"/>
    <mergeCell ref="E16:G16"/>
    <mergeCell ref="E17:G17"/>
    <mergeCell ref="W3:W6"/>
    <mergeCell ref="X3:X6"/>
    <mergeCell ref="Y3:Y6"/>
    <mergeCell ref="Z3:Z6"/>
    <mergeCell ref="AA3:AA6"/>
    <mergeCell ref="A3:A6"/>
    <mergeCell ref="B3:B6"/>
    <mergeCell ref="C3:C6"/>
    <mergeCell ref="D3:D6"/>
    <mergeCell ref="E3:E6"/>
    <mergeCell ref="B1:AA1"/>
    <mergeCell ref="B2:AA2"/>
    <mergeCell ref="I3:Q3"/>
    <mergeCell ref="I4:K4"/>
    <mergeCell ref="L4:N4"/>
    <mergeCell ref="O4:Q4"/>
    <mergeCell ref="R3:V4"/>
    <mergeCell ref="G3:G6"/>
    <mergeCell ref="H3:H6"/>
  </mergeCells>
  <printOptions/>
  <pageMargins left="0.35433070866141736" right="0.35433070866141736" top="0.984251968503937" bottom="0.984251968503937" header="0" footer="0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Алла</cp:lastModifiedBy>
  <cp:lastPrinted>2018-06-08T16:41:49Z</cp:lastPrinted>
  <dcterms:created xsi:type="dcterms:W3CDTF">2018-06-07T14:18:00Z</dcterms:created>
  <dcterms:modified xsi:type="dcterms:W3CDTF">2018-06-08T17:26:12Z</dcterms:modified>
  <cp:category/>
  <cp:version/>
  <cp:contentType/>
  <cp:contentStatus/>
</cp:coreProperties>
</file>